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sz val="11"/>
    </font>
    <font>
      <b val="1"/>
      <color rgb="00FFFFFF"/>
      <sz val="12"/>
    </font>
    <font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/>
    </xf>
    <xf numFmtId="10" fontId="5" fillId="5" borderId="1" applyAlignment="1" pivotButton="0" quotePrefix="0" xfId="0">
      <alignment horizontal="right" vertical="center"/>
    </xf>
    <xf numFmtId="4" fontId="5" fillId="6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/>
    </xf>
    <xf numFmtId="10" fontId="5" fillId="0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right" vertical="center"/>
    </xf>
    <xf numFmtId="4" fontId="3" fillId="7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4" fontId="6" fillId="4" borderId="1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0" customWidth="1" min="1" max="1"/>
    <col width="10" customWidth="1" min="2" max="2"/>
    <col width="10" customWidth="1" min="3" max="3"/>
    <col width="14" customWidth="1" min="4" max="4"/>
    <col width="12" customWidth="1" min="5" max="5"/>
    <col width="14" customWidth="1" min="6" max="6"/>
  </cols>
  <sheetData>
    <row r="1" ht="26" customHeight="1">
      <c r="A1" s="1" t="inlineStr">
        <is>
          <t>CONSTRUCTION ESTIMATE</t>
        </is>
      </c>
    </row>
    <row r="2">
      <c r="A2" s="2" t="inlineStr">
        <is>
          <t>Contractor: __________  License #: __________</t>
        </is>
      </c>
    </row>
    <row r="3">
      <c r="A3" s="2" t="inlineStr">
        <is>
          <t>Project Address: __________</t>
        </is>
      </c>
    </row>
    <row r="4">
      <c r="A4" s="2" t="inlineStr">
        <is>
          <t>Client: __________</t>
        </is>
      </c>
    </row>
    <row r="5">
      <c r="A5" s="2" t="inlineStr">
        <is>
          <t>Estimate #: __________  Date: __________  Valid: __ Days</t>
        </is>
      </c>
    </row>
    <row r="7">
      <c r="A7" s="3" t="inlineStr">
        <is>
          <t>SECTION A - MATERIALS</t>
        </is>
      </c>
    </row>
    <row r="8" ht="18" customHeight="1">
      <c r="A8" s="4" t="inlineStr">
        <is>
          <t>Material / Description</t>
        </is>
      </c>
      <c r="B8" s="4" t="inlineStr">
        <is>
          <t>Unit</t>
        </is>
      </c>
      <c r="C8" s="4" t="inlineStr">
        <is>
          <t>Qty</t>
        </is>
      </c>
      <c r="D8" s="4" t="inlineStr">
        <is>
          <t>Unit Cost ($)</t>
        </is>
      </c>
      <c r="E8" s="4" t="inlineStr">
        <is>
          <t>Waste Factor (%)</t>
        </is>
      </c>
      <c r="F8" s="4" t="inlineStr">
        <is>
          <t>Total ($)</t>
        </is>
      </c>
    </row>
    <row r="9">
      <c r="A9" s="5" t="inlineStr">
        <is>
          <t>Concrete (standard mix)</t>
        </is>
      </c>
      <c r="B9" s="6" t="inlineStr">
        <is>
          <t>m3</t>
        </is>
      </c>
      <c r="C9" s="7" t="n">
        <v>10</v>
      </c>
      <c r="D9" s="8" t="n">
        <v>0</v>
      </c>
      <c r="E9" s="9" t="n">
        <v>0.05</v>
      </c>
      <c r="F9" s="10">
        <f>C9*D9*(1+E9)</f>
        <v/>
      </c>
    </row>
    <row r="10">
      <c r="A10" s="11" t="inlineStr">
        <is>
          <t>Framing timber 90x45</t>
        </is>
      </c>
      <c r="B10" s="12" t="inlineStr">
        <is>
          <t>length</t>
        </is>
      </c>
      <c r="C10" s="13" t="n">
        <v>50</v>
      </c>
      <c r="D10" s="14" t="n">
        <v>0</v>
      </c>
      <c r="E10" s="15" t="n">
        <v>0.05</v>
      </c>
      <c r="F10" s="10">
        <f>C10*D10*(1+E10)</f>
        <v/>
      </c>
    </row>
    <row r="11">
      <c r="A11" s="5" t="inlineStr">
        <is>
          <t>Plywood 2400x1200 (12mm)</t>
        </is>
      </c>
      <c r="B11" s="6" t="inlineStr">
        <is>
          <t>sheet</t>
        </is>
      </c>
      <c r="C11" s="7" t="n">
        <v>20</v>
      </c>
      <c r="D11" s="8" t="n">
        <v>0</v>
      </c>
      <c r="E11" s="9" t="n">
        <v>0.05</v>
      </c>
      <c r="F11" s="10">
        <f>C11*D11*(1+E11)</f>
        <v/>
      </c>
    </row>
    <row r="12">
      <c r="A12" s="11" t="inlineStr">
        <is>
          <t>Insulation batts (R2.5)</t>
        </is>
      </c>
      <c r="B12" s="12" t="inlineStr">
        <is>
          <t>m2</t>
        </is>
      </c>
      <c r="C12" s="13" t="n">
        <v>120</v>
      </c>
      <c r="D12" s="14" t="n">
        <v>0</v>
      </c>
      <c r="E12" s="15" t="n">
        <v>0.05</v>
      </c>
      <c r="F12" s="10">
        <f>C12*D12*(1+E12)</f>
        <v/>
      </c>
    </row>
    <row r="13">
      <c r="A13" s="5" t="inlineStr">
        <is>
          <t>Plasterboard 3600x1200</t>
        </is>
      </c>
      <c r="B13" s="6" t="inlineStr">
        <is>
          <t>sheet</t>
        </is>
      </c>
      <c r="C13" s="7" t="n">
        <v>40</v>
      </c>
      <c r="D13" s="8" t="n">
        <v>0</v>
      </c>
      <c r="E13" s="9" t="n">
        <v>0.05</v>
      </c>
      <c r="F13" s="10">
        <f>C13*D13*(1+E13)</f>
        <v/>
      </c>
    </row>
    <row r="14">
      <c r="A14" s="11" t="inlineStr">
        <is>
          <t>Roofing iron (Colorbond)</t>
        </is>
      </c>
      <c r="B14" s="12" t="inlineStr">
        <is>
          <t>m2</t>
        </is>
      </c>
      <c r="C14" s="13" t="n">
        <v>85</v>
      </c>
      <c r="D14" s="14" t="n">
        <v>0</v>
      </c>
      <c r="E14" s="15" t="n">
        <v>0.05</v>
      </c>
      <c r="F14" s="10">
        <f>C14*D14*(1+E14)</f>
        <v/>
      </c>
    </row>
    <row r="15">
      <c r="A15" s="5" t="inlineStr">
        <is>
          <t>Bricks / block</t>
        </is>
      </c>
      <c r="B15" s="6" t="inlineStr">
        <is>
          <t>1000</t>
        </is>
      </c>
      <c r="C15" s="7" t="n">
        <v>5</v>
      </c>
      <c r="D15" s="8" t="n">
        <v>0</v>
      </c>
      <c r="E15" s="9" t="n">
        <v>0.05</v>
      </c>
      <c r="F15" s="10">
        <f>C15*D15*(1+E15)</f>
        <v/>
      </c>
    </row>
    <row r="16">
      <c r="A16" s="11" t="inlineStr">
        <is>
          <t>Window units (standard)</t>
        </is>
      </c>
      <c r="B16" s="12" t="inlineStr">
        <is>
          <t>ea</t>
        </is>
      </c>
      <c r="C16" s="13" t="n">
        <v>8</v>
      </c>
      <c r="D16" s="14" t="n">
        <v>0</v>
      </c>
      <c r="E16" s="15" t="n">
        <v>0.05</v>
      </c>
      <c r="F16" s="10">
        <f>C16*D16*(1+E16)</f>
        <v/>
      </c>
    </row>
    <row r="17">
      <c r="A17" s="5" t="inlineStr">
        <is>
          <t>External door (solid core)</t>
        </is>
      </c>
      <c r="B17" s="6" t="inlineStr">
        <is>
          <t>ea</t>
        </is>
      </c>
      <c r="C17" s="7" t="n">
        <v>2</v>
      </c>
      <c r="D17" s="8" t="n">
        <v>0</v>
      </c>
      <c r="E17" s="9" t="n">
        <v>0.05</v>
      </c>
      <c r="F17" s="10">
        <f>C17*D17*(1+E17)</f>
        <v/>
      </c>
    </row>
    <row r="18">
      <c r="A18" s="11" t="inlineStr">
        <is>
          <t>Flooring (engineered timber)</t>
        </is>
      </c>
      <c r="B18" s="12" t="inlineStr">
        <is>
          <t>m2</t>
        </is>
      </c>
      <c r="C18" s="13" t="n">
        <v>60</v>
      </c>
      <c r="D18" s="14" t="n">
        <v>0</v>
      </c>
      <c r="E18" s="15" t="n">
        <v>0.05</v>
      </c>
      <c r="F18" s="10">
        <f>C18*D18*(1+E18)</f>
        <v/>
      </c>
    </row>
    <row r="19">
      <c r="A19" s="16" t="inlineStr">
        <is>
          <t>Materials Subtotal</t>
        </is>
      </c>
      <c r="F19" s="17">
        <f>SUM(F9:F18)</f>
        <v/>
      </c>
    </row>
    <row r="21">
      <c r="A21" s="3" t="inlineStr">
        <is>
          <t>SECTION B - LABOUR</t>
        </is>
      </c>
    </row>
    <row r="22" ht="18" customHeight="1">
      <c r="A22" s="4" t="inlineStr">
        <is>
          <t>Trade / Task</t>
        </is>
      </c>
      <c r="B22" s="4" t="inlineStr">
        <is>
          <t>Unit</t>
        </is>
      </c>
      <c r="C22" s="4" t="inlineStr">
        <is>
          <t>Qty / Hrs</t>
        </is>
      </c>
      <c r="D22" s="4" t="inlineStr">
        <is>
          <t>Rate ($/hr)</t>
        </is>
      </c>
      <c r="E22" s="4" t="inlineStr">
        <is>
          <t>Overtime (%)</t>
        </is>
      </c>
      <c r="F22" s="4" t="inlineStr">
        <is>
          <t>Total ($)</t>
        </is>
      </c>
    </row>
    <row r="23">
      <c r="A23" s="5" t="inlineStr">
        <is>
          <t>Project Manager</t>
        </is>
      </c>
      <c r="B23" s="6" t="inlineStr">
        <is>
          <t>hrs</t>
        </is>
      </c>
      <c r="C23" s="7" t="n">
        <v>40</v>
      </c>
      <c r="D23" s="8" t="n">
        <v>0</v>
      </c>
      <c r="E23" s="9" t="n">
        <v>0</v>
      </c>
      <c r="F23" s="10">
        <f>C23*D23*(1+E23)</f>
        <v/>
      </c>
    </row>
    <row r="24">
      <c r="A24" s="11" t="inlineStr">
        <is>
          <t>Carpenter / Framing</t>
        </is>
      </c>
      <c r="B24" s="12" t="inlineStr">
        <is>
          <t>hrs</t>
        </is>
      </c>
      <c r="C24" s="13" t="n">
        <v>120</v>
      </c>
      <c r="D24" s="14" t="n">
        <v>0</v>
      </c>
      <c r="E24" s="15" t="n">
        <v>0</v>
      </c>
      <c r="F24" s="10">
        <f>C24*D24*(1+E24)</f>
        <v/>
      </c>
    </row>
    <row r="25">
      <c r="A25" s="5" t="inlineStr">
        <is>
          <t>Concreter</t>
        </is>
      </c>
      <c r="B25" s="6" t="inlineStr">
        <is>
          <t>hrs</t>
        </is>
      </c>
      <c r="C25" s="7" t="n">
        <v>60</v>
      </c>
      <c r="D25" s="8" t="n">
        <v>0</v>
      </c>
      <c r="E25" s="9" t="n">
        <v>0</v>
      </c>
      <c r="F25" s="10">
        <f>C25*D25*(1+E25)</f>
        <v/>
      </c>
    </row>
    <row r="26">
      <c r="A26" s="11" t="inlineStr">
        <is>
          <t>Bricklayer</t>
        </is>
      </c>
      <c r="B26" s="12" t="inlineStr">
        <is>
          <t>hrs</t>
        </is>
      </c>
      <c r="C26" s="13" t="n">
        <v>80</v>
      </c>
      <c r="D26" s="14" t="n">
        <v>0</v>
      </c>
      <c r="E26" s="15" t="n">
        <v>0</v>
      </c>
      <c r="F26" s="10">
        <f>C26*D26*(1+E26)</f>
        <v/>
      </c>
    </row>
    <row r="27">
      <c r="A27" s="5" t="inlineStr">
        <is>
          <t>Electrician (rough-in)</t>
        </is>
      </c>
      <c r="B27" s="6" t="inlineStr">
        <is>
          <t>hrs</t>
        </is>
      </c>
      <c r="C27" s="7" t="n">
        <v>40</v>
      </c>
      <c r="D27" s="8" t="n">
        <v>0</v>
      </c>
      <c r="E27" s="9" t="n">
        <v>0</v>
      </c>
      <c r="F27" s="10">
        <f>C27*D27*(1+E27)</f>
        <v/>
      </c>
    </row>
    <row r="28">
      <c r="A28" s="11" t="inlineStr">
        <is>
          <t>Plumber (rough-in)</t>
        </is>
      </c>
      <c r="B28" s="12" t="inlineStr">
        <is>
          <t>hrs</t>
        </is>
      </c>
      <c r="C28" s="13" t="n">
        <v>40</v>
      </c>
      <c r="D28" s="14" t="n">
        <v>0</v>
      </c>
      <c r="E28" s="15" t="n">
        <v>0</v>
      </c>
      <c r="F28" s="10">
        <f>C28*D28*(1+E28)</f>
        <v/>
      </c>
    </row>
    <row r="29">
      <c r="A29" s="5" t="inlineStr">
        <is>
          <t>Plasterer</t>
        </is>
      </c>
      <c r="B29" s="6" t="inlineStr">
        <is>
          <t>hrs</t>
        </is>
      </c>
      <c r="C29" s="7" t="n">
        <v>50</v>
      </c>
      <c r="D29" s="8" t="n">
        <v>0</v>
      </c>
      <c r="E29" s="9" t="n">
        <v>0</v>
      </c>
      <c r="F29" s="10">
        <f>C29*D29*(1+E29)</f>
        <v/>
      </c>
    </row>
    <row r="30">
      <c r="A30" s="11" t="inlineStr">
        <is>
          <t>Painter</t>
        </is>
      </c>
      <c r="B30" s="12" t="inlineStr">
        <is>
          <t>hrs</t>
        </is>
      </c>
      <c r="C30" s="13" t="n">
        <v>60</v>
      </c>
      <c r="D30" s="14" t="n">
        <v>0</v>
      </c>
      <c r="E30" s="15" t="n">
        <v>0</v>
      </c>
      <c r="F30" s="10">
        <f>C30*D30*(1+E30)</f>
        <v/>
      </c>
    </row>
    <row r="31">
      <c r="A31" s="16" t="inlineStr">
        <is>
          <t>Labour Subtotal</t>
        </is>
      </c>
      <c r="F31" s="17">
        <f>SUM(F23:F30)</f>
        <v/>
      </c>
    </row>
    <row r="33">
      <c r="A33" s="3" t="inlineStr">
        <is>
          <t>SECTION C - SUMMARY</t>
        </is>
      </c>
    </row>
    <row r="34">
      <c r="A34" s="16" t="inlineStr">
        <is>
          <t>Materials Total</t>
        </is>
      </c>
      <c r="F34" s="17">
        <f>F19</f>
        <v/>
      </c>
    </row>
    <row r="35">
      <c r="A35" s="16" t="inlineStr">
        <is>
          <t>Labour Total</t>
        </is>
      </c>
      <c r="F35" s="17">
        <f>F31</f>
        <v/>
      </c>
    </row>
    <row r="36">
      <c r="A36" s="18" t="inlineStr">
        <is>
          <t>Contingency / Variation Allowance (%)</t>
        </is>
      </c>
      <c r="E36" s="15" t="n">
        <v>0.1</v>
      </c>
      <c r="F36" s="14">
        <f>(F34+F35)*E36</f>
        <v/>
      </c>
    </row>
    <row r="37">
      <c r="A37" s="18" t="inlineStr">
        <is>
          <t>GST / Tax (%)</t>
        </is>
      </c>
      <c r="E37" s="15" t="n">
        <v>0.1</v>
      </c>
      <c r="F37" s="14">
        <f>(F34+F35+F36)*E37</f>
        <v/>
      </c>
    </row>
    <row r="38">
      <c r="A38" s="19" t="inlineStr">
        <is>
          <t>TOTAL PROJECT ESTIMATE</t>
        </is>
      </c>
      <c r="F38" s="20">
        <f>F34+F35+F36+F37</f>
        <v/>
      </c>
    </row>
    <row r="40">
      <c r="A40" s="2" t="inlineStr">
        <is>
          <t>Inclusions: __________</t>
        </is>
      </c>
    </row>
    <row r="41">
      <c r="A41" s="2" t="inlineStr">
        <is>
          <t>Exclusions: __________</t>
        </is>
      </c>
    </row>
    <row r="42">
      <c r="A42" s="21" t="inlineStr">
        <is>
          <t>Terms: 50% on commencement, 50% on completion. Quote valid 30 days.</t>
        </is>
      </c>
    </row>
    <row r="44">
      <c r="A44" s="2" t="inlineStr">
        <is>
          <t>Client Acceptance Signature: __________  Date: __________</t>
        </is>
      </c>
    </row>
  </sheetData>
  <mergeCells count="11">
    <mergeCell ref="A33:F33"/>
    <mergeCell ref="A34:E34"/>
    <mergeCell ref="A35:E35"/>
    <mergeCell ref="A37:D37"/>
    <mergeCell ref="A38:E38"/>
    <mergeCell ref="A1:F1"/>
    <mergeCell ref="A19:E19"/>
    <mergeCell ref="A31:E31"/>
    <mergeCell ref="A21:F21"/>
    <mergeCell ref="A36:D36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